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2" activeTab="5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  <sheet name="акарициды" sheetId="5" r:id="rId5"/>
    <sheet name="выпадающие доходы" sheetId="6" r:id="rId6"/>
  </sheets>
  <definedNames/>
  <calcPr fullCalcOnLoad="1"/>
</workbook>
</file>

<file path=xl/sharedStrings.xml><?xml version="1.0" encoding="utf-8"?>
<sst xmlns="http://schemas.openxmlformats.org/spreadsheetml/2006/main" count="132" uniqueCount="40">
  <si>
    <t>Наименование</t>
  </si>
  <si>
    <t>№/№ п/п</t>
  </si>
  <si>
    <t>ИТОГО</t>
  </si>
  <si>
    <t>ВСЕГО, тыс рублей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</si>
  <si>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</si>
  <si>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</si>
  <si>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</si>
  <si>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</si>
  <si>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</si>
  <si>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</si>
  <si>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</si>
  <si>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</si>
  <si>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</si>
  <si>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</si>
  <si>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</si>
  <si>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</si>
  <si>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</si>
  <si>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</si>
  <si>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</si>
  <si>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</si>
  <si>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Приложение № 10</t>
  </si>
  <si>
    <t>Приложение № 11</t>
  </si>
  <si>
    <t>2019г.</t>
  </si>
  <si>
    <t>2020г.</t>
  </si>
  <si>
    <t>Приложение № 14</t>
  </si>
  <si>
    <t>Приложение № 15</t>
  </si>
  <si>
    <t>Районный фонд финансовой поддержки поселений на 2019 год и плановый период 2020 и 2021 годы</t>
  </si>
  <si>
    <t>2021г.</t>
  </si>
  <si>
    <t>Субвенция на осуществление полномочий по первичному воинскому учету на 2019 год и плановый период 2020 и 2021 годы</t>
  </si>
  <si>
    <t>Субвенция на выполнение государственных полномочий по созданию и обеспечению деятельности административных комиссий в 2019 году и плановом периоде 2020 и 2021 годы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</si>
  <si>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</si>
  <si>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>Субсидия на организацию и проведение акарицидных обработок мест массового отдыха населения в 2019 году и плановом периоде 2020 и 2021 годы</t>
  </si>
  <si>
    <t>Субвенция на реализацию отдельных мер по обеспечению ограничения платы граждан за коммунальные услуги в 2019 году и плановом периоде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</si>
  <si>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</si>
  <si>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от 13.12.2018г           №  37-225р</t>
  </si>
  <si>
    <t xml:space="preserve">  от 13.12.2018г    №  37-225р</t>
  </si>
  <si>
    <t>от 13.12.2018г  № 37-225р</t>
  </si>
  <si>
    <t xml:space="preserve"> от 13.12.2018г.  № 37-225р</t>
  </si>
  <si>
    <t>от 13.12.2018г   №  37-225р</t>
  </si>
  <si>
    <t>от 13.12.2018г.   № 37-225р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</si>
</sst>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8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6" t="s">
        <v>20</v>
      </c>
      <c r="G1" s="46"/>
      <c r="H1" s="46"/>
      <c r="I1" s="11"/>
      <c r="J1" s="46"/>
      <c r="K1" s="46"/>
      <c r="L1" s="46"/>
    </row>
    <row r="2" spans="6:12" ht="81.75" customHeight="1">
      <c r="F2" s="52" t="s">
        <v>33</v>
      </c>
      <c r="G2" s="52"/>
      <c r="H2" s="52"/>
      <c r="I2" s="11"/>
      <c r="J2" s="47"/>
      <c r="K2" s="47"/>
      <c r="L2" s="47"/>
    </row>
    <row r="3" spans="1:12" ht="24" customHeight="1">
      <c r="A3" s="4"/>
      <c r="B3" s="4"/>
      <c r="C3" s="5" t="s">
        <v>4</v>
      </c>
      <c r="D3" s="5"/>
      <c r="E3" s="5"/>
      <c r="F3" s="53" t="s">
        <v>34</v>
      </c>
      <c r="G3" s="53"/>
      <c r="H3" s="53"/>
      <c r="I3" s="5"/>
      <c r="J3" s="48"/>
      <c r="K3" s="48"/>
      <c r="L3" s="48"/>
    </row>
    <row r="4" spans="1:8" ht="36" customHeight="1">
      <c r="A4" s="33" t="s">
        <v>26</v>
      </c>
      <c r="B4" s="33"/>
      <c r="C4" s="33"/>
      <c r="D4" s="33"/>
      <c r="E4" s="33"/>
      <c r="F4" s="33"/>
      <c r="G4" s="33"/>
      <c r="H4" s="33"/>
    </row>
    <row r="5" spans="1:8" ht="33.75" customHeight="1">
      <c r="A5" s="43" t="s">
        <v>1</v>
      </c>
      <c r="B5" s="40" t="s">
        <v>0</v>
      </c>
      <c r="C5" s="34" t="s">
        <v>5</v>
      </c>
      <c r="D5" s="35"/>
      <c r="E5" s="36"/>
      <c r="F5" s="49" t="s">
        <v>6</v>
      </c>
      <c r="G5" s="50"/>
      <c r="H5" s="51"/>
    </row>
    <row r="6" spans="1:8" ht="42" customHeight="1">
      <c r="A6" s="44"/>
      <c r="B6" s="41"/>
      <c r="C6" s="37"/>
      <c r="D6" s="38"/>
      <c r="E6" s="39"/>
      <c r="F6" s="49" t="s">
        <v>7</v>
      </c>
      <c r="G6" s="50"/>
      <c r="H6" s="51"/>
    </row>
    <row r="7" spans="1:8" ht="21" customHeight="1">
      <c r="A7" s="45"/>
      <c r="B7" s="42"/>
      <c r="C7" s="19" t="s">
        <v>22</v>
      </c>
      <c r="D7" s="19" t="s">
        <v>23</v>
      </c>
      <c r="E7" s="19" t="s">
        <v>27</v>
      </c>
      <c r="F7" s="19" t="s">
        <v>22</v>
      </c>
      <c r="G7" s="19" t="s">
        <v>23</v>
      </c>
      <c r="H7" s="19" t="s">
        <v>27</v>
      </c>
    </row>
    <row r="8" spans="1:10" ht="15.75">
      <c r="A8" s="20">
        <v>1</v>
      </c>
      <c r="B8" s="8" t="s">
        <v>8</v>
      </c>
      <c r="C8" s="21">
        <f>73.59+657.33</f>
        <v>730.9200000000001</v>
      </c>
      <c r="D8" s="21">
        <f>58.87+672.36</f>
        <v>731.23</v>
      </c>
      <c r="E8" s="21">
        <f>58.87+679.16</f>
        <v>738.03</v>
      </c>
      <c r="F8" s="21">
        <v>73.59</v>
      </c>
      <c r="G8" s="21">
        <v>58.87</v>
      </c>
      <c r="H8" s="21">
        <v>58.87</v>
      </c>
      <c r="J8" s="14">
        <f>C8-F8</f>
        <v>657.33</v>
      </c>
    </row>
    <row r="9" spans="1:10" ht="15.75">
      <c r="A9" s="20">
        <v>2</v>
      </c>
      <c r="B9" s="8" t="s">
        <v>9</v>
      </c>
      <c r="C9" s="21">
        <f>8.01+3305.17</f>
        <v>3313.1800000000003</v>
      </c>
      <c r="D9" s="21">
        <f>6.41+3356.84</f>
        <v>3363.25</v>
      </c>
      <c r="E9" s="21">
        <f>6.41+3388.83</f>
        <v>3395.24</v>
      </c>
      <c r="F9" s="21">
        <v>8.01</v>
      </c>
      <c r="G9" s="21">
        <v>6.41</v>
      </c>
      <c r="H9" s="21">
        <v>6.41</v>
      </c>
      <c r="J9" s="14">
        <f aca="true" t="shared" si="0" ref="J9:J17">C9-F9</f>
        <v>3305.17</v>
      </c>
    </row>
    <row r="10" spans="1:10" ht="15.75">
      <c r="A10" s="20">
        <v>3</v>
      </c>
      <c r="B10" s="8" t="s">
        <v>10</v>
      </c>
      <c r="C10" s="21">
        <f>684.5+2022.49</f>
        <v>2706.99</v>
      </c>
      <c r="D10" s="21">
        <f>547.6+2113.83</f>
        <v>2661.43</v>
      </c>
      <c r="E10" s="21">
        <f>547.6+2141.32</f>
        <v>2688.92</v>
      </c>
      <c r="F10" s="21">
        <v>684.5</v>
      </c>
      <c r="G10" s="21">
        <v>547.6</v>
      </c>
      <c r="H10" s="21">
        <v>547.6</v>
      </c>
      <c r="J10" s="14">
        <f t="shared" si="0"/>
        <v>2022.4899999999998</v>
      </c>
    </row>
    <row r="11" spans="1:10" ht="15.75">
      <c r="A11" s="20">
        <v>4</v>
      </c>
      <c r="B11" s="8" t="s">
        <v>11</v>
      </c>
      <c r="C11" s="21">
        <f>1056.67+2495.65</f>
        <v>3552.32</v>
      </c>
      <c r="D11" s="21">
        <f>845.34+2637.79</f>
        <v>3483.13</v>
      </c>
      <c r="E11" s="21">
        <f>845.34+2673.92</f>
        <v>3519.26</v>
      </c>
      <c r="F11" s="21">
        <v>1056.67</v>
      </c>
      <c r="G11" s="21">
        <v>845.34</v>
      </c>
      <c r="H11" s="21">
        <v>845.34</v>
      </c>
      <c r="J11" s="14">
        <f t="shared" si="0"/>
        <v>2495.65</v>
      </c>
    </row>
    <row r="12" spans="1:10" ht="15.75">
      <c r="A12" s="20">
        <v>5</v>
      </c>
      <c r="B12" s="8" t="s">
        <v>12</v>
      </c>
      <c r="C12" s="21">
        <f>286.94+5801.27</f>
        <v>6088.21</v>
      </c>
      <c r="D12" s="21">
        <f>229.55+5901.72</f>
        <v>6131.27</v>
      </c>
      <c r="E12" s="21">
        <f>229.55+5959.07</f>
        <v>6188.62</v>
      </c>
      <c r="F12" s="21">
        <v>286.94</v>
      </c>
      <c r="G12" s="21">
        <v>229.55</v>
      </c>
      <c r="H12" s="21">
        <v>229.55</v>
      </c>
      <c r="J12" s="14">
        <f t="shared" si="0"/>
        <v>5801.27</v>
      </c>
    </row>
    <row r="13" spans="1:10" ht="15.75">
      <c r="A13" s="20">
        <v>6</v>
      </c>
      <c r="B13" s="8" t="s">
        <v>13</v>
      </c>
      <c r="C13" s="21">
        <f>278.38+2210.09</f>
        <v>2488.4700000000003</v>
      </c>
      <c r="D13" s="21">
        <f>222.71+2253.53</f>
        <v>2476.2400000000002</v>
      </c>
      <c r="E13" s="21">
        <f>222.71+2275.55</f>
        <v>2498.26</v>
      </c>
      <c r="F13" s="21">
        <v>278.38</v>
      </c>
      <c r="G13" s="21">
        <v>222.71</v>
      </c>
      <c r="H13" s="21">
        <v>222.71</v>
      </c>
      <c r="J13" s="14">
        <f t="shared" si="0"/>
        <v>2210.09</v>
      </c>
    </row>
    <row r="14" spans="1:10" ht="15.75">
      <c r="A14" s="20">
        <v>7</v>
      </c>
      <c r="B14" s="8" t="s">
        <v>14</v>
      </c>
      <c r="C14" s="21">
        <f>345.96+3545.94</f>
        <v>3891.9</v>
      </c>
      <c r="D14" s="21">
        <f>276.77+3623.15</f>
        <v>3899.92</v>
      </c>
      <c r="E14" s="21">
        <f>276.77+3660.44</f>
        <v>3937.21</v>
      </c>
      <c r="F14" s="21">
        <v>345.96</v>
      </c>
      <c r="G14" s="21">
        <v>276.77</v>
      </c>
      <c r="H14" s="21">
        <v>276.77</v>
      </c>
      <c r="J14" s="14">
        <f t="shared" si="0"/>
        <v>3545.94</v>
      </c>
    </row>
    <row r="15" spans="1:10" ht="15.75">
      <c r="A15" s="20">
        <v>8</v>
      </c>
      <c r="B15" s="8" t="s">
        <v>15</v>
      </c>
      <c r="C15" s="21">
        <v>3663.92</v>
      </c>
      <c r="D15" s="21">
        <v>2931.12</v>
      </c>
      <c r="E15" s="21">
        <v>2931.12</v>
      </c>
      <c r="F15" s="21">
        <v>3663.92</v>
      </c>
      <c r="G15" s="21">
        <v>2931.12</v>
      </c>
      <c r="H15" s="21">
        <v>2931.12</v>
      </c>
      <c r="J15" s="14">
        <f t="shared" si="0"/>
        <v>0</v>
      </c>
    </row>
    <row r="16" spans="1:10" ht="15.75">
      <c r="A16" s="20">
        <v>9</v>
      </c>
      <c r="B16" s="8" t="s">
        <v>16</v>
      </c>
      <c r="C16" s="21">
        <f>804.27+2720.93</f>
        <v>3525.2</v>
      </c>
      <c r="D16" s="21">
        <f>643.4+2764</f>
        <v>3407.4</v>
      </c>
      <c r="E16" s="21">
        <f>643.4+2794.11</f>
        <v>3437.51</v>
      </c>
      <c r="F16" s="21">
        <v>804.27</v>
      </c>
      <c r="G16" s="21">
        <v>643.4</v>
      </c>
      <c r="H16" s="21">
        <v>643.4</v>
      </c>
      <c r="J16" s="14">
        <f t="shared" si="0"/>
        <v>2720.93</v>
      </c>
    </row>
    <row r="17" spans="1:10" ht="15.75">
      <c r="A17" s="20">
        <v>10</v>
      </c>
      <c r="B17" s="8" t="s">
        <v>17</v>
      </c>
      <c r="C17" s="21">
        <f>17.16+1166.68</f>
        <v>1183.8400000000001</v>
      </c>
      <c r="D17" s="21">
        <f>13.73+1177.4</f>
        <v>1191.13</v>
      </c>
      <c r="E17" s="21">
        <f>13.73+1187.17</f>
        <v>1200.9</v>
      </c>
      <c r="F17" s="21">
        <v>17.16</v>
      </c>
      <c r="G17" s="21">
        <v>13.73</v>
      </c>
      <c r="H17" s="21">
        <v>13.73</v>
      </c>
      <c r="J17" s="14">
        <f t="shared" si="0"/>
        <v>1166.68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31144.950000000004</v>
      </c>
      <c r="D18" s="23">
        <f t="shared" si="1"/>
        <v>30276.120000000003</v>
      </c>
      <c r="E18" s="23">
        <f t="shared" si="1"/>
        <v>30535.07</v>
      </c>
      <c r="F18" s="23">
        <f t="shared" si="1"/>
        <v>7219.4</v>
      </c>
      <c r="G18" s="23">
        <f t="shared" si="1"/>
        <v>5775.499999999999</v>
      </c>
      <c r="H18" s="23">
        <f t="shared" si="1"/>
        <v>5775.499999999999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</sheetData>
  <sheetProtection/>
  <mergeCells count="12">
    <mergeCell ref="F2:H2"/>
    <mergeCell ref="F3:H3"/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6" t="s">
        <v>21</v>
      </c>
      <c r="D1" s="46"/>
      <c r="E1" s="46"/>
    </row>
    <row r="2" spans="1:5" ht="52.5" customHeight="1">
      <c r="A2" s="3"/>
      <c r="B2" s="3"/>
      <c r="C2" s="56" t="s">
        <v>33</v>
      </c>
      <c r="D2" s="56"/>
      <c r="E2" s="56"/>
    </row>
    <row r="3" spans="1:6" ht="15.75" customHeight="1">
      <c r="A3" s="4"/>
      <c r="B3" s="4"/>
      <c r="C3" s="53" t="s">
        <v>35</v>
      </c>
      <c r="D3" s="53"/>
      <c r="E3" s="53"/>
      <c r="F3" s="2"/>
    </row>
    <row r="4" spans="1:5" ht="36" customHeight="1">
      <c r="A4" s="55" t="s">
        <v>28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27</v>
      </c>
    </row>
    <row r="9" spans="1:5" ht="15.75" customHeight="1">
      <c r="A9" s="7">
        <v>1</v>
      </c>
      <c r="B9" s="8" t="s">
        <v>8</v>
      </c>
      <c r="C9" s="15">
        <v>40.4</v>
      </c>
      <c r="D9" s="15">
        <v>42.6</v>
      </c>
      <c r="E9" s="15">
        <v>0</v>
      </c>
    </row>
    <row r="10" spans="1:5" ht="15.75" customHeight="1">
      <c r="A10" s="7">
        <v>2</v>
      </c>
      <c r="B10" s="8" t="s">
        <v>9</v>
      </c>
      <c r="C10" s="15">
        <v>40.4</v>
      </c>
      <c r="D10" s="15">
        <v>42.6</v>
      </c>
      <c r="E10" s="15">
        <v>0</v>
      </c>
    </row>
    <row r="11" spans="1:5" ht="15.75" customHeight="1">
      <c r="A11" s="7">
        <v>3</v>
      </c>
      <c r="B11" s="8" t="s">
        <v>10</v>
      </c>
      <c r="C11" s="15">
        <v>67.4</v>
      </c>
      <c r="D11" s="15">
        <v>70</v>
      </c>
      <c r="E11" s="15">
        <v>0</v>
      </c>
    </row>
    <row r="12" spans="1:5" ht="15.75" customHeight="1">
      <c r="A12" s="7">
        <v>4</v>
      </c>
      <c r="B12" s="8" t="s">
        <v>11</v>
      </c>
      <c r="C12" s="15">
        <v>82</v>
      </c>
      <c r="D12" s="15">
        <v>83.9</v>
      </c>
      <c r="E12" s="15">
        <v>0</v>
      </c>
    </row>
    <row r="13" spans="1:5" ht="15.75" customHeight="1">
      <c r="A13" s="7">
        <v>5</v>
      </c>
      <c r="B13" s="8" t="s">
        <v>12</v>
      </c>
      <c r="C13" s="15">
        <v>67.4</v>
      </c>
      <c r="D13" s="15">
        <v>70</v>
      </c>
      <c r="E13" s="15">
        <v>0</v>
      </c>
    </row>
    <row r="14" spans="1:5" ht="15.75" customHeight="1">
      <c r="A14" s="7">
        <v>6</v>
      </c>
      <c r="B14" s="8" t="s">
        <v>13</v>
      </c>
      <c r="C14" s="15">
        <v>40.4</v>
      </c>
      <c r="D14" s="15">
        <v>42.6</v>
      </c>
      <c r="E14" s="15">
        <v>0</v>
      </c>
    </row>
    <row r="15" spans="1:5" ht="15.75" customHeight="1">
      <c r="A15" s="7">
        <v>7</v>
      </c>
      <c r="B15" s="8" t="s">
        <v>14</v>
      </c>
      <c r="C15" s="15">
        <v>40.4</v>
      </c>
      <c r="D15" s="15">
        <v>42.6</v>
      </c>
      <c r="E15" s="15">
        <v>0</v>
      </c>
    </row>
    <row r="16" spans="1:5" ht="15.75" customHeight="1">
      <c r="A16" s="7">
        <v>8</v>
      </c>
      <c r="B16" s="8" t="s">
        <v>15</v>
      </c>
      <c r="C16" s="15">
        <v>270.1</v>
      </c>
      <c r="D16" s="15">
        <v>281.6</v>
      </c>
      <c r="E16" s="15">
        <v>0</v>
      </c>
    </row>
    <row r="17" spans="1:5" ht="15.75" customHeight="1">
      <c r="A17" s="7">
        <v>9</v>
      </c>
      <c r="B17" s="8" t="s">
        <v>16</v>
      </c>
      <c r="C17" s="15">
        <v>67.4</v>
      </c>
      <c r="D17" s="15">
        <v>70</v>
      </c>
      <c r="E17" s="15">
        <v>0</v>
      </c>
    </row>
    <row r="18" spans="1:5" ht="15.75" customHeight="1">
      <c r="A18" s="7">
        <v>10</v>
      </c>
      <c r="B18" s="8" t="s">
        <v>17</v>
      </c>
      <c r="C18" s="15">
        <v>40.4</v>
      </c>
      <c r="D18" s="15">
        <v>42.6</v>
      </c>
      <c r="E18" s="15">
        <v>0</v>
      </c>
    </row>
    <row r="19" spans="1:5" ht="15.75" customHeight="1">
      <c r="A19" s="7"/>
      <c r="B19" s="9" t="s">
        <v>2</v>
      </c>
      <c r="C19" s="16">
        <f>C9+C10+C11+C12+C13+C14+C15+C16+C17+C18</f>
        <v>756.3</v>
      </c>
      <c r="D19" s="16">
        <f>D9+D10+D11+D12+D13+D14+D15+D16+D17+D18</f>
        <v>788.5000000000001</v>
      </c>
      <c r="E19" s="17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6" t="s">
        <v>18</v>
      </c>
      <c r="D1" s="46"/>
      <c r="E1" s="46"/>
    </row>
    <row r="2" spans="1:5" ht="52.5" customHeight="1">
      <c r="A2" s="3"/>
      <c r="B2" s="3"/>
      <c r="C2" s="56" t="s">
        <v>33</v>
      </c>
      <c r="D2" s="56"/>
      <c r="E2" s="56"/>
    </row>
    <row r="3" spans="1:6" ht="15.75" customHeight="1">
      <c r="A3" s="4"/>
      <c r="B3" s="4"/>
      <c r="C3" s="53" t="s">
        <v>36</v>
      </c>
      <c r="D3" s="53"/>
      <c r="E3" s="53"/>
      <c r="F3" s="2"/>
    </row>
    <row r="4" spans="1:5" ht="53.25" customHeight="1">
      <c r="A4" s="55" t="s">
        <v>29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27</v>
      </c>
    </row>
    <row r="9" spans="1:5" ht="15.75" customHeight="1">
      <c r="A9" s="7">
        <v>1</v>
      </c>
      <c r="B9" s="8" t="s">
        <v>8</v>
      </c>
      <c r="C9" s="15">
        <v>0.4</v>
      </c>
      <c r="D9" s="15">
        <v>0.4</v>
      </c>
      <c r="E9" s="15">
        <v>0.4</v>
      </c>
    </row>
    <row r="10" spans="1:5" ht="15.75" customHeight="1">
      <c r="A10" s="7">
        <v>2</v>
      </c>
      <c r="B10" s="8" t="s">
        <v>9</v>
      </c>
      <c r="C10" s="15">
        <v>0.6</v>
      </c>
      <c r="D10" s="15">
        <v>0.6</v>
      </c>
      <c r="E10" s="15">
        <v>0.6</v>
      </c>
    </row>
    <row r="11" spans="1:5" ht="15.75" customHeight="1">
      <c r="A11" s="7">
        <v>3</v>
      </c>
      <c r="B11" s="8" t="s">
        <v>10</v>
      </c>
      <c r="C11" s="15">
        <v>2.2</v>
      </c>
      <c r="D11" s="15">
        <v>2.2</v>
      </c>
      <c r="E11" s="15">
        <v>2.2</v>
      </c>
    </row>
    <row r="12" spans="1:5" ht="15.75" customHeight="1">
      <c r="A12" s="7">
        <v>4</v>
      </c>
      <c r="B12" s="8" t="s">
        <v>11</v>
      </c>
      <c r="C12" s="15">
        <v>4.4</v>
      </c>
      <c r="D12" s="15">
        <v>4.4</v>
      </c>
      <c r="E12" s="15">
        <v>4.4</v>
      </c>
    </row>
    <row r="13" spans="1:5" ht="15.75" customHeight="1">
      <c r="A13" s="7">
        <v>5</v>
      </c>
      <c r="B13" s="8" t="s">
        <v>12</v>
      </c>
      <c r="C13" s="15">
        <v>2.2</v>
      </c>
      <c r="D13" s="15">
        <v>2.2</v>
      </c>
      <c r="E13" s="15">
        <v>2.2</v>
      </c>
    </row>
    <row r="14" spans="1:5" ht="15.75" customHeight="1">
      <c r="A14" s="7">
        <v>6</v>
      </c>
      <c r="B14" s="8" t="s">
        <v>13</v>
      </c>
      <c r="C14" s="15">
        <v>1.1</v>
      </c>
      <c r="D14" s="15">
        <v>1.1</v>
      </c>
      <c r="E14" s="15">
        <v>1.1</v>
      </c>
    </row>
    <row r="15" spans="1:5" ht="15.75" customHeight="1">
      <c r="A15" s="7">
        <v>7</v>
      </c>
      <c r="B15" s="8" t="s">
        <v>14</v>
      </c>
      <c r="C15" s="15">
        <v>1.3</v>
      </c>
      <c r="D15" s="15">
        <v>1.3</v>
      </c>
      <c r="E15" s="15">
        <v>1.3</v>
      </c>
    </row>
    <row r="16" spans="1:5" ht="15.75" customHeight="1">
      <c r="A16" s="7">
        <v>8</v>
      </c>
      <c r="B16" s="8" t="s">
        <v>15</v>
      </c>
      <c r="C16" s="15">
        <v>12.1</v>
      </c>
      <c r="D16" s="15">
        <v>12.1</v>
      </c>
      <c r="E16" s="15">
        <v>12.1</v>
      </c>
    </row>
    <row r="17" spans="1:5" ht="15.75" customHeight="1">
      <c r="A17" s="7">
        <v>9</v>
      </c>
      <c r="B17" s="8" t="s">
        <v>16</v>
      </c>
      <c r="C17" s="15">
        <v>2.6</v>
      </c>
      <c r="D17" s="15">
        <v>2.6</v>
      </c>
      <c r="E17" s="15">
        <v>2.6</v>
      </c>
    </row>
    <row r="18" spans="1:5" ht="15.75" customHeight="1">
      <c r="A18" s="7">
        <v>10</v>
      </c>
      <c r="B18" s="8" t="s">
        <v>17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27.400000000000002</v>
      </c>
      <c r="D19" s="16">
        <f>D9+D10+D11+D12+D13+D14+D15+D16+D17+D18</f>
        <v>27.400000000000002</v>
      </c>
      <c r="E19" s="17">
        <f>E9+E10+E11+E12+E13+E14+E15+E16+E17+E18</f>
        <v>27.400000000000002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6" t="s">
        <v>19</v>
      </c>
      <c r="D1" s="46"/>
      <c r="E1" s="46"/>
    </row>
    <row r="2" spans="1:5" ht="78" customHeight="1">
      <c r="A2" s="3"/>
      <c r="B2" s="3"/>
      <c r="C2" s="56" t="s">
        <v>33</v>
      </c>
      <c r="D2" s="56"/>
      <c r="E2" s="56"/>
    </row>
    <row r="3" spans="1:6" ht="18" customHeight="1">
      <c r="A3" s="4"/>
      <c r="B3" s="4"/>
      <c r="C3" s="53" t="s">
        <v>37</v>
      </c>
      <c r="D3" s="53"/>
      <c r="E3" s="53"/>
      <c r="F3" s="13"/>
    </row>
    <row r="4" spans="1:5" ht="55.5" customHeight="1">
      <c r="A4" s="59" t="s">
        <v>30</v>
      </c>
      <c r="B4" s="60"/>
      <c r="C4" s="60"/>
      <c r="D4" s="60"/>
      <c r="E4" s="60"/>
    </row>
    <row r="5" spans="1:5" ht="52.5" customHeight="1">
      <c r="A5" s="61" t="s">
        <v>1</v>
      </c>
      <c r="B5" s="57" t="s">
        <v>0</v>
      </c>
      <c r="C5" s="63" t="s">
        <v>3</v>
      </c>
      <c r="D5" s="64"/>
      <c r="E5" s="65"/>
    </row>
    <row r="6" spans="1:5" ht="30.75" customHeight="1">
      <c r="A6" s="62"/>
      <c r="B6" s="58"/>
      <c r="C6" s="6" t="s">
        <v>22</v>
      </c>
      <c r="D6" s="6" t="s">
        <v>23</v>
      </c>
      <c r="E6" s="6" t="s">
        <v>27</v>
      </c>
    </row>
    <row r="7" spans="1:5" ht="15.75" customHeight="1">
      <c r="A7" s="7">
        <v>1</v>
      </c>
      <c r="B7" s="8" t="s">
        <v>8</v>
      </c>
      <c r="C7" s="30">
        <v>1968.91</v>
      </c>
      <c r="D7" s="30">
        <v>1967.22</v>
      </c>
      <c r="E7" s="30">
        <v>1957.23</v>
      </c>
    </row>
    <row r="8" spans="1:5" ht="15.75" customHeight="1">
      <c r="A8" s="7">
        <v>2</v>
      </c>
      <c r="B8" s="8" t="s">
        <v>9</v>
      </c>
      <c r="C8" s="30">
        <v>1314.99</v>
      </c>
      <c r="D8" s="30">
        <v>1210.16</v>
      </c>
      <c r="E8" s="30">
        <v>1119.97</v>
      </c>
    </row>
    <row r="9" spans="1:5" ht="15.75" customHeight="1">
      <c r="A9" s="7">
        <v>3</v>
      </c>
      <c r="B9" s="8" t="s">
        <v>10</v>
      </c>
      <c r="C9" s="30">
        <v>4639.48</v>
      </c>
      <c r="D9" s="30">
        <v>4670.92</v>
      </c>
      <c r="E9" s="30">
        <v>4619.44</v>
      </c>
    </row>
    <row r="10" spans="1:5" ht="15.75" customHeight="1">
      <c r="A10" s="7">
        <v>4</v>
      </c>
      <c r="B10" s="8" t="s">
        <v>11</v>
      </c>
      <c r="C10" s="30">
        <v>2736.22</v>
      </c>
      <c r="D10" s="30">
        <v>2794.26</v>
      </c>
      <c r="E10" s="30">
        <v>2732.13</v>
      </c>
    </row>
    <row r="11" spans="1:5" ht="15.75" customHeight="1">
      <c r="A11" s="7">
        <v>5</v>
      </c>
      <c r="B11" s="8" t="s">
        <v>12</v>
      </c>
      <c r="C11" s="30">
        <v>1730.17</v>
      </c>
      <c r="D11" s="30">
        <v>1670.81</v>
      </c>
      <c r="E11" s="30">
        <v>1593.64</v>
      </c>
    </row>
    <row r="12" spans="1:5" ht="15.75" customHeight="1">
      <c r="A12" s="7">
        <v>6</v>
      </c>
      <c r="B12" s="8" t="s">
        <v>13</v>
      </c>
      <c r="C12" s="30">
        <v>2503.73</v>
      </c>
      <c r="D12" s="30">
        <v>2508.61</v>
      </c>
      <c r="E12" s="30">
        <v>2473.89</v>
      </c>
    </row>
    <row r="13" spans="1:5" ht="15.75" customHeight="1">
      <c r="A13" s="7">
        <v>7</v>
      </c>
      <c r="B13" s="8" t="s">
        <v>14</v>
      </c>
      <c r="C13" s="30">
        <v>3073.79</v>
      </c>
      <c r="D13" s="30">
        <v>3053.25</v>
      </c>
      <c r="E13" s="30">
        <v>2995.41</v>
      </c>
    </row>
    <row r="14" spans="1:5" ht="15.75" customHeight="1">
      <c r="A14" s="7">
        <v>8</v>
      </c>
      <c r="B14" s="8" t="s">
        <v>15</v>
      </c>
      <c r="C14" s="30">
        <v>630.4</v>
      </c>
      <c r="D14" s="30">
        <v>1247.54</v>
      </c>
      <c r="E14" s="30">
        <v>1145.34</v>
      </c>
    </row>
    <row r="15" spans="1:5" ht="15.75" customHeight="1">
      <c r="A15" s="7">
        <v>9</v>
      </c>
      <c r="B15" s="8" t="s">
        <v>16</v>
      </c>
      <c r="C15" s="30">
        <v>3131.88</v>
      </c>
      <c r="D15" s="30">
        <v>3225.46</v>
      </c>
      <c r="E15" s="30">
        <v>3169.74</v>
      </c>
    </row>
    <row r="16" spans="1:5" ht="15.75" customHeight="1">
      <c r="A16" s="7">
        <v>10</v>
      </c>
      <c r="B16" s="8" t="s">
        <v>17</v>
      </c>
      <c r="C16" s="30">
        <v>1939.35</v>
      </c>
      <c r="D16" s="30">
        <v>1927.64</v>
      </c>
      <c r="E16" s="30">
        <v>1911.49</v>
      </c>
    </row>
    <row r="17" spans="1:5" ht="15.75" customHeight="1">
      <c r="A17" s="7"/>
      <c r="B17" s="9" t="s">
        <v>2</v>
      </c>
      <c r="C17" s="31">
        <f>C7+C8+C9+C10+C11+C12+C13+C14+C15+C16</f>
        <v>23668.92</v>
      </c>
      <c r="D17" s="32">
        <f>D7+D8+D9+D10+D11+D12+D13+D14+D15+D16</f>
        <v>24275.870000000003</v>
      </c>
      <c r="E17" s="32">
        <f>E7+E8+E9+E10+E11+E12+E13+E14+E15+E16</f>
        <v>23718.280000000002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6" t="s">
        <v>24</v>
      </c>
      <c r="D1" s="46"/>
      <c r="E1" s="46"/>
    </row>
    <row r="2" spans="1:5" ht="52.5" customHeight="1">
      <c r="A2" s="3"/>
      <c r="B2" s="3"/>
      <c r="C2" s="56" t="s">
        <v>33</v>
      </c>
      <c r="D2" s="56"/>
      <c r="E2" s="56"/>
    </row>
    <row r="3" spans="1:6" ht="15.75" customHeight="1">
      <c r="A3" s="4"/>
      <c r="B3" s="4"/>
      <c r="C3" s="53" t="s">
        <v>38</v>
      </c>
      <c r="D3" s="53"/>
      <c r="E3" s="53"/>
      <c r="F3" s="2"/>
    </row>
    <row r="4" spans="1:5" ht="53.25" customHeight="1">
      <c r="A4" s="55" t="s">
        <v>31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27</v>
      </c>
    </row>
    <row r="9" spans="1:5" ht="15.75" customHeight="1">
      <c r="A9" s="7">
        <v>1</v>
      </c>
      <c r="B9" s="8" t="s">
        <v>8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9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10</v>
      </c>
      <c r="C11" s="27">
        <v>0</v>
      </c>
      <c r="D11" s="27">
        <v>0</v>
      </c>
      <c r="E11" s="27">
        <v>0</v>
      </c>
    </row>
    <row r="12" spans="1:5" ht="15.75" customHeight="1">
      <c r="A12" s="7">
        <v>4</v>
      </c>
      <c r="B12" s="8" t="s">
        <v>11</v>
      </c>
      <c r="C12" s="27">
        <v>0</v>
      </c>
      <c r="D12" s="27">
        <v>0</v>
      </c>
      <c r="E12" s="27">
        <v>0</v>
      </c>
    </row>
    <row r="13" spans="1:5" ht="15.75" customHeight="1">
      <c r="A13" s="7">
        <v>5</v>
      </c>
      <c r="B13" s="8" t="s">
        <v>12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13</v>
      </c>
      <c r="C14" s="27">
        <v>0</v>
      </c>
      <c r="D14" s="27">
        <v>0</v>
      </c>
      <c r="E14" s="27">
        <v>0</v>
      </c>
    </row>
    <row r="15" spans="1:5" ht="15.75" customHeight="1">
      <c r="A15" s="7">
        <v>7</v>
      </c>
      <c r="B15" s="8" t="s">
        <v>14</v>
      </c>
      <c r="C15" s="27">
        <v>0</v>
      </c>
      <c r="D15" s="27">
        <v>0</v>
      </c>
      <c r="E15" s="27">
        <v>0</v>
      </c>
    </row>
    <row r="16" spans="1:5" ht="15.75" customHeight="1">
      <c r="A16" s="7">
        <v>8</v>
      </c>
      <c r="B16" s="8" t="s">
        <v>15</v>
      </c>
      <c r="C16" s="27">
        <v>64.4</v>
      </c>
      <c r="D16" s="27">
        <v>64.4</v>
      </c>
      <c r="E16" s="27">
        <v>64.4</v>
      </c>
    </row>
    <row r="17" spans="1:5" ht="15.75" customHeight="1">
      <c r="A17" s="7">
        <v>9</v>
      </c>
      <c r="B17" s="8" t="s">
        <v>16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17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64.4</v>
      </c>
      <c r="D19" s="28">
        <f>D9+D10+D11+D12+D13+D14+D15+D16+D17+D18</f>
        <v>64.4</v>
      </c>
      <c r="E19" s="29">
        <f>E9+E10+E11+E12+E13+E14+E15+E16+E17+E18</f>
        <v>64.4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6" t="s">
        <v>25</v>
      </c>
      <c r="D1" s="46"/>
      <c r="E1" s="46"/>
    </row>
    <row r="2" spans="1:5" ht="52.5" customHeight="1">
      <c r="A2" s="3"/>
      <c r="B2" s="3"/>
      <c r="C2" s="56" t="s">
        <v>33</v>
      </c>
      <c r="D2" s="56"/>
      <c r="E2" s="56"/>
    </row>
    <row r="3" spans="1:6" ht="15.75" customHeight="1">
      <c r="A3" s="4"/>
      <c r="B3" s="4"/>
      <c r="C3" s="53" t="s">
        <v>39</v>
      </c>
      <c r="D3" s="53"/>
      <c r="E3" s="53"/>
      <c r="F3" s="2"/>
    </row>
    <row r="4" spans="1:5" ht="53.25" customHeight="1">
      <c r="A4" s="55" t="s">
        <v>32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27</v>
      </c>
    </row>
    <row r="9" spans="1:5" ht="15.75" customHeight="1">
      <c r="A9" s="7">
        <v>1</v>
      </c>
      <c r="B9" s="8" t="s">
        <v>8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9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10</v>
      </c>
      <c r="C11" s="27">
        <v>0</v>
      </c>
      <c r="D11" s="27">
        <v>0</v>
      </c>
      <c r="E11" s="27">
        <v>0</v>
      </c>
    </row>
    <row r="12" spans="1:5" ht="15.75" customHeight="1">
      <c r="A12" s="7">
        <v>4</v>
      </c>
      <c r="B12" s="8" t="s">
        <v>11</v>
      </c>
      <c r="C12" s="27">
        <v>0</v>
      </c>
      <c r="D12" s="27">
        <v>0</v>
      </c>
      <c r="E12" s="27">
        <v>0</v>
      </c>
    </row>
    <row r="13" spans="1:5" ht="15.75" customHeight="1">
      <c r="A13" s="7">
        <v>5</v>
      </c>
      <c r="B13" s="8" t="s">
        <v>12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13</v>
      </c>
      <c r="C14" s="27">
        <v>0</v>
      </c>
      <c r="D14" s="27">
        <v>0</v>
      </c>
      <c r="E14" s="27">
        <v>0</v>
      </c>
    </row>
    <row r="15" spans="1:5" ht="15.75" customHeight="1">
      <c r="A15" s="7">
        <v>7</v>
      </c>
      <c r="B15" s="8" t="s">
        <v>14</v>
      </c>
      <c r="C15" s="27">
        <v>0</v>
      </c>
      <c r="D15" s="27">
        <v>0</v>
      </c>
      <c r="E15" s="27">
        <v>0</v>
      </c>
    </row>
    <row r="16" spans="1:5" ht="15.75" customHeight="1">
      <c r="A16" s="7">
        <v>8</v>
      </c>
      <c r="B16" s="8" t="s">
        <v>15</v>
      </c>
      <c r="C16" s="27">
        <v>1780.1</v>
      </c>
      <c r="D16" s="27">
        <v>1780.1</v>
      </c>
      <c r="E16" s="27">
        <v>1780.1</v>
      </c>
    </row>
    <row r="17" spans="1:5" ht="15.75" customHeight="1">
      <c r="A17" s="7">
        <v>9</v>
      </c>
      <c r="B17" s="8" t="s">
        <v>16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17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1780.1</v>
      </c>
      <c r="D19" s="28">
        <f>D9+D10+D11+D12+D13+D14+D15+D16+D17+D18</f>
        <v>1780.1</v>
      </c>
      <c r="E19" s="29">
        <f>E9+E10+E11+E12+E13+E14+E15+E16+E17+E18</f>
        <v>1780.1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2018-12-20T05:29:59Z</cp:lastPrinted>
  <dcterms:created xsi:type="dcterms:W3CDTF">2007-09-04T01:54:47Z</dcterms:created>
  <dcterms:modified xsi:type="dcterms:W3CDTF">2018-12-20T05:30:08Z</dcterms:modified>
  <cp:category/>
  <cp:version/>
  <cp:contentType/>
  <cp:contentStatus/>
</cp:coreProperties>
</file>